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rotokoli\2026\Marts'26\"/>
    </mc:Choice>
  </mc:AlternateContent>
  <xr:revisionPtr revIDLastSave="0" documentId="13_ncr:1_{BBDFA9DB-70EC-4B7F-9C92-1E6A6DDF61A6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Izglītojamie no 5g vecuma" sheetId="1" r:id="rId1"/>
    <sheet name="Skol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4" i="1"/>
  <c r="B20" i="1"/>
  <c r="C20" i="1" l="1"/>
  <c r="B22" i="2" s="1"/>
  <c r="B23" i="2" s="1"/>
  <c r="B24" i="2" s="1"/>
  <c r="C15" i="2" l="1"/>
  <c r="D15" i="2"/>
  <c r="C9" i="2"/>
  <c r="D7" i="2"/>
  <c r="C14" i="2"/>
  <c r="D11" i="2"/>
  <c r="C17" i="2"/>
  <c r="C18" i="2"/>
  <c r="D17" i="2"/>
  <c r="D4" i="2"/>
  <c r="C6" i="2"/>
  <c r="C8" i="2"/>
  <c r="D5" i="2"/>
  <c r="C10" i="2"/>
  <c r="D6" i="2"/>
  <c r="C11" i="2"/>
  <c r="C12" i="2"/>
  <c r="D8" i="2"/>
  <c r="C13" i="2"/>
  <c r="D9" i="2"/>
  <c r="D10" i="2"/>
  <c r="C16" i="2"/>
  <c r="D12" i="2"/>
  <c r="D13" i="2"/>
  <c r="D14" i="2"/>
  <c r="D16" i="2"/>
  <c r="D18" i="2"/>
  <c r="C5" i="2"/>
  <c r="C7" i="2"/>
  <c r="C4" i="2"/>
  <c r="C19" i="2" l="1"/>
  <c r="D19" i="2"/>
</calcChain>
</file>

<file path=xl/sharedStrings.xml><?xml version="1.0" encoding="utf-8"?>
<sst xmlns="http://schemas.openxmlformats.org/spreadsheetml/2006/main" count="47" uniqueCount="37">
  <si>
    <t>Izglītības iestāde</t>
  </si>
  <si>
    <t>Andreja Eglīša Ļaudonas pamatskola</t>
  </si>
  <si>
    <t>Barkavas pamatskola</t>
  </si>
  <si>
    <t>Bērzaunes pagasta pirmsskolas izglītības iestāde "Vārpiņa"</t>
  </si>
  <si>
    <t>Bērzaunes pamatskola</t>
  </si>
  <si>
    <t>Cesvaines pirmsskolas izglītības iestāde "Brīnumzeme"</t>
  </si>
  <si>
    <t>Cesvaines vidusskola</t>
  </si>
  <si>
    <t>Degumnieku pamatskola</t>
  </si>
  <si>
    <t>Dzelzavas pamatskola</t>
  </si>
  <si>
    <t>Ērgļu pirmsskolas izglītības iestāde "Pienenīte"</t>
  </si>
  <si>
    <t>Kalsnavas pamatskola</t>
  </si>
  <si>
    <t>Kusas pamatskola</t>
  </si>
  <si>
    <t>Liezēres pamatskola</t>
  </si>
  <si>
    <t>Lubānas pirmsskolas izglītības iestāde "Rūķīši"</t>
  </si>
  <si>
    <t>Ļaudonas pagasta pirmsskolas izglītības iestāde "Brīnumdārzs"</t>
  </si>
  <si>
    <t>Madonas pilsētas pirmsskolas izglītības iestāde "Kastanītis"</t>
  </si>
  <si>
    <t>Madonas pilsētas pirmsskolas izglītības iestāde "Priedīte"</t>
  </si>
  <si>
    <t>Madonas pilsētas pirmsskolas izglītības iestāde "Saulīte"</t>
  </si>
  <si>
    <t>Madonas pilsētas vidusskola</t>
  </si>
  <si>
    <t>Madonas Valsts ģimnāzija</t>
  </si>
  <si>
    <t>Praulienas pagasta pirmsskolas izglītības iestāde "Pasaciņa"</t>
  </si>
  <si>
    <t>Praulienas pamatskola</t>
  </si>
  <si>
    <t>KOPĀ</t>
  </si>
  <si>
    <t>vienam izglītojamajam</t>
  </si>
  <si>
    <t>1/2</t>
  </si>
  <si>
    <t>piešķirts gadam kopā</t>
  </si>
  <si>
    <t>piešķirts gadam skolām</t>
  </si>
  <si>
    <t>Mācību līdzekļi, EUR
(kods 2370)</t>
  </si>
  <si>
    <t>Mācību līdzekļiem,  EUR
(kods 2370)</t>
  </si>
  <si>
    <t>Mācību literatūrai, EUR
(kods 5233)</t>
  </si>
  <si>
    <t>Valsts budžeta finansējums mācību līdzekļu, tai skaitā digitāla formāta, iegādei, kā arī digitālo platformu abonēšanai 2026.gadam</t>
  </si>
  <si>
    <r>
      <t>Varakļānu pirmsskolas izglītības iestāde</t>
    </r>
    <r>
      <rPr>
        <sz val="10"/>
        <color rgb="FF000000"/>
        <rFont val="Arial"/>
        <family val="2"/>
        <charset val="186"/>
      </rPr>
      <t xml:space="preserve"> "Sprīdītis"</t>
    </r>
  </si>
  <si>
    <t>Izglītojamie (uz 01.01.2026.)</t>
  </si>
  <si>
    <t>Varakļānu vidusskola</t>
  </si>
  <si>
    <t>Ērgļu pamatskola</t>
  </si>
  <si>
    <t>Izglītojamie no 5 gadu vecuma (uz 01.09.2025)</t>
  </si>
  <si>
    <t>Lubānas pilsētas pamatskola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</si>
</sst>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vertical="top" wrapText="1" readingOrder="1"/>
      <protection locked="0"/>
    </xf>
    <xf numFmtId="0" fontId="0" fillId="0" borderId="1" xfId="0" applyBorder="1" applyAlignment="1">
      <alignment horizontal="center"/>
    </xf>
    <xf numFmtId="0" fontId="3" fillId="0" borderId="3" xfId="0" applyFont="1" applyBorder="1" applyAlignment="1" applyProtection="1">
      <alignment vertical="top" wrapText="1" readingOrder="1"/>
      <protection locked="0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" fontId="0" fillId="0" borderId="0" xfId="0" quotePrefix="1" applyNumberFormat="1" applyAlignment="1">
      <alignment horizontal="right"/>
    </xf>
    <xf numFmtId="0" fontId="3" fillId="0" borderId="0" xfId="0" applyFont="1" applyAlignment="1" applyProtection="1">
      <alignment horizontal="right" vertical="top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0" fillId="2" borderId="0" xfId="0" applyFill="1"/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5" xfId="0" applyFont="1" applyBorder="1" applyAlignment="1" applyProtection="1">
      <alignment horizontal="center"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2" fontId="0" fillId="0" borderId="0" xfId="0" applyNumberForma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 readingOrder="1"/>
      <protection locked="0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workbookViewId="0">
      <selection activeCell="A27" sqref="A27"/>
    </sheetView>
  </sheetViews>
  <sheetFormatPr defaultRowHeight="15" x14ac:dyDescent="0.25"/>
  <cols>
    <col min="1" max="1" width="55.140625" bestFit="1" customWidth="1"/>
    <col min="2" max="2" width="16.140625" customWidth="1"/>
    <col min="3" max="3" width="17.42578125" customWidth="1"/>
  </cols>
  <sheetData>
    <row r="1" spans="1:3" ht="44.25" customHeight="1" x14ac:dyDescent="0.25">
      <c r="A1" s="27" t="s">
        <v>30</v>
      </c>
      <c r="B1" s="27"/>
      <c r="C1" s="27"/>
    </row>
    <row r="3" spans="1:3" s="2" customFormat="1" ht="38.25" x14ac:dyDescent="0.25">
      <c r="A3" s="1" t="s">
        <v>0</v>
      </c>
      <c r="B3" s="16" t="s">
        <v>35</v>
      </c>
      <c r="C3" s="12" t="s">
        <v>27</v>
      </c>
    </row>
    <row r="4" spans="1:3" x14ac:dyDescent="0.25">
      <c r="A4" s="3" t="s">
        <v>2</v>
      </c>
      <c r="B4" s="17">
        <v>21</v>
      </c>
      <c r="C4" s="4">
        <f>ROUND(B4*$B$23,0)</f>
        <v>722</v>
      </c>
    </row>
    <row r="5" spans="1:3" x14ac:dyDescent="0.25">
      <c r="A5" s="3" t="s">
        <v>3</v>
      </c>
      <c r="B5" s="17">
        <v>29</v>
      </c>
      <c r="C5" s="4">
        <f t="shared" ref="C5:C19" si="0">ROUND(B5*$B$23,0)</f>
        <v>996</v>
      </c>
    </row>
    <row r="6" spans="1:3" x14ac:dyDescent="0.25">
      <c r="A6" s="3" t="s">
        <v>5</v>
      </c>
      <c r="B6" s="17">
        <v>34</v>
      </c>
      <c r="C6" s="4">
        <f t="shared" si="0"/>
        <v>1168</v>
      </c>
    </row>
    <row r="7" spans="1:3" x14ac:dyDescent="0.25">
      <c r="A7" s="3" t="s">
        <v>7</v>
      </c>
      <c r="B7" s="17">
        <v>7</v>
      </c>
      <c r="C7" s="4">
        <f t="shared" si="0"/>
        <v>241</v>
      </c>
    </row>
    <row r="8" spans="1:3" x14ac:dyDescent="0.25">
      <c r="A8" s="3" t="s">
        <v>8</v>
      </c>
      <c r="B8" s="17">
        <v>22</v>
      </c>
      <c r="C8" s="4">
        <f t="shared" si="0"/>
        <v>756</v>
      </c>
    </row>
    <row r="9" spans="1:3" x14ac:dyDescent="0.25">
      <c r="A9" s="3" t="s">
        <v>9</v>
      </c>
      <c r="B9" s="17">
        <v>34</v>
      </c>
      <c r="C9" s="4">
        <f t="shared" si="0"/>
        <v>1168</v>
      </c>
    </row>
    <row r="10" spans="1:3" x14ac:dyDescent="0.25">
      <c r="A10" s="3" t="s">
        <v>10</v>
      </c>
      <c r="B10" s="17">
        <v>16</v>
      </c>
      <c r="C10" s="4">
        <f t="shared" si="0"/>
        <v>550</v>
      </c>
    </row>
    <row r="11" spans="1:3" x14ac:dyDescent="0.25">
      <c r="A11" s="3" t="s">
        <v>11</v>
      </c>
      <c r="B11" s="17">
        <v>16</v>
      </c>
      <c r="C11" s="4">
        <f t="shared" si="0"/>
        <v>550</v>
      </c>
    </row>
    <row r="12" spans="1:3" x14ac:dyDescent="0.25">
      <c r="A12" s="3" t="s">
        <v>12</v>
      </c>
      <c r="B12" s="17">
        <v>12</v>
      </c>
      <c r="C12" s="4">
        <f t="shared" si="0"/>
        <v>412</v>
      </c>
    </row>
    <row r="13" spans="1:3" x14ac:dyDescent="0.25">
      <c r="A13" s="3" t="s">
        <v>13</v>
      </c>
      <c r="B13" s="17">
        <v>20</v>
      </c>
      <c r="C13" s="4">
        <f t="shared" si="0"/>
        <v>687</v>
      </c>
    </row>
    <row r="14" spans="1:3" x14ac:dyDescent="0.25">
      <c r="A14" s="3" t="s">
        <v>14</v>
      </c>
      <c r="B14" s="17">
        <v>29</v>
      </c>
      <c r="C14" s="4">
        <f t="shared" si="0"/>
        <v>996</v>
      </c>
    </row>
    <row r="15" spans="1:3" x14ac:dyDescent="0.25">
      <c r="A15" s="3" t="s">
        <v>15</v>
      </c>
      <c r="B15" s="17">
        <v>37</v>
      </c>
      <c r="C15" s="4">
        <f t="shared" si="0"/>
        <v>1271</v>
      </c>
    </row>
    <row r="16" spans="1:3" x14ac:dyDescent="0.25">
      <c r="A16" s="3" t="s">
        <v>16</v>
      </c>
      <c r="B16" s="17">
        <v>67</v>
      </c>
      <c r="C16" s="4">
        <f t="shared" si="0"/>
        <v>2302</v>
      </c>
    </row>
    <row r="17" spans="1:3" x14ac:dyDescent="0.25">
      <c r="A17" s="3" t="s">
        <v>17</v>
      </c>
      <c r="B17" s="17">
        <v>110</v>
      </c>
      <c r="C17" s="4">
        <f t="shared" si="0"/>
        <v>3780</v>
      </c>
    </row>
    <row r="18" spans="1:3" x14ac:dyDescent="0.25">
      <c r="A18" s="3" t="s">
        <v>20</v>
      </c>
      <c r="B18" s="17">
        <v>51</v>
      </c>
      <c r="C18" s="4">
        <f t="shared" si="0"/>
        <v>1752</v>
      </c>
    </row>
    <row r="19" spans="1:3" x14ac:dyDescent="0.25">
      <c r="A19" s="3" t="s">
        <v>31</v>
      </c>
      <c r="B19" s="18">
        <v>45</v>
      </c>
      <c r="C19" s="4">
        <f t="shared" si="0"/>
        <v>1546</v>
      </c>
    </row>
    <row r="20" spans="1:3" x14ac:dyDescent="0.25">
      <c r="A20" s="6" t="s">
        <v>22</v>
      </c>
      <c r="B20" s="7">
        <f>SUM(B4:B19)</f>
        <v>550</v>
      </c>
      <c r="C20" s="7">
        <f>SUM(C4:C19)</f>
        <v>18897</v>
      </c>
    </row>
    <row r="23" spans="1:3" hidden="1" x14ac:dyDescent="0.25">
      <c r="A23" s="9" t="s">
        <v>23</v>
      </c>
      <c r="B23">
        <v>34.36</v>
      </c>
    </row>
  </sheetData>
  <mergeCells count="1">
    <mergeCell ref="A1:C1"/>
  </mergeCells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4"/>
  <sheetViews>
    <sheetView tabSelected="1" workbookViewId="0">
      <selection activeCell="B28" sqref="B28"/>
    </sheetView>
  </sheetViews>
  <sheetFormatPr defaultRowHeight="15" x14ac:dyDescent="0.25"/>
  <cols>
    <col min="1" max="1" width="55.140625" bestFit="1" customWidth="1"/>
    <col min="2" max="2" width="15.5703125" customWidth="1"/>
    <col min="3" max="3" width="15.28515625" customWidth="1"/>
    <col min="4" max="4" width="15.5703125" customWidth="1"/>
    <col min="5" max="5" width="15.140625" customWidth="1"/>
  </cols>
  <sheetData>
    <row r="1" spans="1:4" ht="44.25" customHeight="1" x14ac:dyDescent="0.25">
      <c r="A1" s="27" t="s">
        <v>30</v>
      </c>
      <c r="B1" s="27"/>
      <c r="C1" s="27"/>
      <c r="D1" s="27"/>
    </row>
    <row r="3" spans="1:4" s="2" customFormat="1" ht="51" x14ac:dyDescent="0.25">
      <c r="A3" s="1" t="s">
        <v>0</v>
      </c>
      <c r="B3" s="16" t="s">
        <v>32</v>
      </c>
      <c r="C3" s="13" t="s">
        <v>28</v>
      </c>
      <c r="D3" s="14" t="s">
        <v>29</v>
      </c>
    </row>
    <row r="4" spans="1:4" x14ac:dyDescent="0.25">
      <c r="A4" s="3" t="s">
        <v>1</v>
      </c>
      <c r="B4" s="21">
        <v>105</v>
      </c>
      <c r="C4" s="4">
        <f t="shared" ref="C4:C18" si="0">ROUND(B4*$B$24,0)</f>
        <v>1812</v>
      </c>
      <c r="D4" s="4">
        <f>ROUND(B4*$B$24,0)</f>
        <v>1812</v>
      </c>
    </row>
    <row r="5" spans="1:4" x14ac:dyDescent="0.25">
      <c r="A5" s="3" t="s">
        <v>2</v>
      </c>
      <c r="B5" s="21">
        <v>96</v>
      </c>
      <c r="C5" s="4">
        <f t="shared" si="0"/>
        <v>1657</v>
      </c>
      <c r="D5" s="4">
        <f t="shared" ref="D5:D18" si="1">ROUND(B5*$B$24,0)</f>
        <v>1657</v>
      </c>
    </row>
    <row r="6" spans="1:4" x14ac:dyDescent="0.25">
      <c r="A6" s="3" t="s">
        <v>4</v>
      </c>
      <c r="B6" s="21">
        <v>99</v>
      </c>
      <c r="C6" s="4">
        <f t="shared" si="0"/>
        <v>1709</v>
      </c>
      <c r="D6" s="4">
        <f t="shared" si="1"/>
        <v>1709</v>
      </c>
    </row>
    <row r="7" spans="1:4" x14ac:dyDescent="0.25">
      <c r="A7" s="3" t="s">
        <v>6</v>
      </c>
      <c r="B7" s="21">
        <v>293</v>
      </c>
      <c r="C7" s="4">
        <f t="shared" si="0"/>
        <v>5057</v>
      </c>
      <c r="D7" s="4">
        <f t="shared" si="1"/>
        <v>5057</v>
      </c>
    </row>
    <row r="8" spans="1:4" x14ac:dyDescent="0.25">
      <c r="A8" s="3" t="s">
        <v>7</v>
      </c>
      <c r="B8" s="21">
        <v>62</v>
      </c>
      <c r="C8" s="4">
        <f t="shared" si="0"/>
        <v>1070</v>
      </c>
      <c r="D8" s="4">
        <f t="shared" si="1"/>
        <v>1070</v>
      </c>
    </row>
    <row r="9" spans="1:4" x14ac:dyDescent="0.25">
      <c r="A9" s="3" t="s">
        <v>8</v>
      </c>
      <c r="B9" s="21">
        <v>73</v>
      </c>
      <c r="C9" s="4">
        <f t="shared" si="0"/>
        <v>1260</v>
      </c>
      <c r="D9" s="4">
        <f t="shared" si="1"/>
        <v>1260</v>
      </c>
    </row>
    <row r="10" spans="1:4" x14ac:dyDescent="0.25">
      <c r="A10" s="3" t="s">
        <v>34</v>
      </c>
      <c r="B10" s="21">
        <v>168</v>
      </c>
      <c r="C10" s="4">
        <f t="shared" si="0"/>
        <v>2900</v>
      </c>
      <c r="D10" s="4">
        <f t="shared" si="1"/>
        <v>2900</v>
      </c>
    </row>
    <row r="11" spans="1:4" x14ac:dyDescent="0.25">
      <c r="A11" s="3" t="s">
        <v>10</v>
      </c>
      <c r="B11" s="21">
        <v>90</v>
      </c>
      <c r="C11" s="4">
        <f t="shared" si="0"/>
        <v>1553</v>
      </c>
      <c r="D11" s="4">
        <f t="shared" si="1"/>
        <v>1553</v>
      </c>
    </row>
    <row r="12" spans="1:4" x14ac:dyDescent="0.25">
      <c r="A12" s="3" t="s">
        <v>11</v>
      </c>
      <c r="B12" s="21">
        <v>55</v>
      </c>
      <c r="C12" s="4">
        <f t="shared" si="0"/>
        <v>949</v>
      </c>
      <c r="D12" s="4">
        <f t="shared" si="1"/>
        <v>949</v>
      </c>
    </row>
    <row r="13" spans="1:4" x14ac:dyDescent="0.25">
      <c r="A13" s="3" t="s">
        <v>12</v>
      </c>
      <c r="B13" s="21">
        <v>80</v>
      </c>
      <c r="C13" s="4">
        <f t="shared" si="0"/>
        <v>1381</v>
      </c>
      <c r="D13" s="4">
        <f t="shared" si="1"/>
        <v>1381</v>
      </c>
    </row>
    <row r="14" spans="1:4" x14ac:dyDescent="0.25">
      <c r="A14" s="3" t="s">
        <v>36</v>
      </c>
      <c r="B14" s="21">
        <v>126</v>
      </c>
      <c r="C14" s="4">
        <f t="shared" si="0"/>
        <v>2175</v>
      </c>
      <c r="D14" s="4">
        <f t="shared" si="1"/>
        <v>2175</v>
      </c>
    </row>
    <row r="15" spans="1:4" x14ac:dyDescent="0.25">
      <c r="A15" s="3" t="s">
        <v>18</v>
      </c>
      <c r="B15" s="21">
        <v>1001</v>
      </c>
      <c r="C15" s="4">
        <f>ROUND(B15*$B$24,0)-1</f>
        <v>17276</v>
      </c>
      <c r="D15" s="4">
        <f>ROUND(B15*$B$24,0)-1</f>
        <v>17276</v>
      </c>
    </row>
    <row r="16" spans="1:4" x14ac:dyDescent="0.25">
      <c r="A16" s="5" t="s">
        <v>19</v>
      </c>
      <c r="B16" s="22">
        <v>355</v>
      </c>
      <c r="C16" s="4">
        <f t="shared" si="0"/>
        <v>6127</v>
      </c>
      <c r="D16" s="4">
        <f t="shared" si="1"/>
        <v>6127</v>
      </c>
    </row>
    <row r="17" spans="1:4" x14ac:dyDescent="0.25">
      <c r="A17" s="20" t="s">
        <v>21</v>
      </c>
      <c r="B17" s="23">
        <v>130</v>
      </c>
      <c r="C17" s="4">
        <f t="shared" si="0"/>
        <v>2244</v>
      </c>
      <c r="D17" s="4">
        <f t="shared" si="1"/>
        <v>2244</v>
      </c>
    </row>
    <row r="18" spans="1:4" x14ac:dyDescent="0.25">
      <c r="A18" s="19" t="s">
        <v>33</v>
      </c>
      <c r="B18" s="23">
        <v>267</v>
      </c>
      <c r="C18" s="4">
        <f t="shared" si="0"/>
        <v>4608</v>
      </c>
      <c r="D18" s="4">
        <f t="shared" si="1"/>
        <v>4608</v>
      </c>
    </row>
    <row r="19" spans="1:4" x14ac:dyDescent="0.25">
      <c r="A19" s="6" t="s">
        <v>22</v>
      </c>
      <c r="B19" s="8">
        <f>SUM(B4:B18)</f>
        <v>3000</v>
      </c>
      <c r="C19" s="8">
        <f t="shared" ref="C19:D19" si="2">SUM(C4:C18)</f>
        <v>51778</v>
      </c>
      <c r="D19" s="7">
        <f t="shared" si="2"/>
        <v>51778</v>
      </c>
    </row>
    <row r="20" spans="1:4" x14ac:dyDescent="0.25">
      <c r="A20" s="25"/>
      <c r="B20" s="26"/>
      <c r="C20" s="26"/>
      <c r="D20" s="26"/>
    </row>
    <row r="21" spans="1:4" hidden="1" x14ac:dyDescent="0.25">
      <c r="A21" s="11" t="s">
        <v>25</v>
      </c>
      <c r="B21" s="15">
        <v>122453</v>
      </c>
    </row>
    <row r="22" spans="1:4" hidden="1" x14ac:dyDescent="0.25">
      <c r="A22" s="11" t="s">
        <v>26</v>
      </c>
      <c r="B22">
        <f>B21-'Izglītojamie no 5g vecuma'!C20</f>
        <v>103556</v>
      </c>
    </row>
    <row r="23" spans="1:4" hidden="1" x14ac:dyDescent="0.25">
      <c r="A23" s="9" t="s">
        <v>23</v>
      </c>
      <c r="B23" s="24">
        <f>B22/B19</f>
        <v>34.518666666666668</v>
      </c>
    </row>
    <row r="24" spans="1:4" hidden="1" x14ac:dyDescent="0.25">
      <c r="A24" s="10" t="s">
        <v>24</v>
      </c>
      <c r="B24" s="24">
        <f>B23/2</f>
        <v>17.259333333333334</v>
      </c>
    </row>
  </sheetData>
  <mergeCells count="1">
    <mergeCell ref="A1:D1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Izglītojamie no 5g vecuma</vt:lpstr>
      <vt:lpstr>Skolas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DinaB</dc:creator>
  <cp:lastModifiedBy>SolvitaSerzane</cp:lastModifiedBy>
  <cp:lastPrinted>2026-03-17T07:49:44Z</cp:lastPrinted>
  <dcterms:created xsi:type="dcterms:W3CDTF">2025-03-18T13:54:16Z</dcterms:created>
  <dcterms:modified xsi:type="dcterms:W3CDTF">2026-03-17T08:35:29Z</dcterms:modified>
</cp:coreProperties>
</file>